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<sst xmlns="http://schemas.openxmlformats.org/spreadsheetml/2006/main" count="72" uniqueCount="62">
  <si>
    <t>抚顺市属国有出资运营企业2019年1-6月国有资产总量、经营情况表</t>
  </si>
  <si>
    <t>编制部门：抚顺市国资委</t>
  </si>
  <si>
    <t>金额单位：万元</t>
  </si>
  <si>
    <t>单位名称</t>
  </si>
  <si>
    <t>国有资产总量</t>
  </si>
  <si>
    <t>负债总额</t>
  </si>
  <si>
    <t>国有净资产</t>
  </si>
  <si>
    <t xml:space="preserve">营业收入 </t>
  </si>
  <si>
    <t xml:space="preserve">利润总额 </t>
  </si>
  <si>
    <t>已交税费</t>
  </si>
  <si>
    <t>备注</t>
  </si>
  <si>
    <t>本年累计</t>
  </si>
  <si>
    <t>上年同期</t>
  </si>
  <si>
    <t>合      计（41户）</t>
  </si>
  <si>
    <t>一、国有独资企业（34户）</t>
  </si>
  <si>
    <t>1、投融资运营公司（5户）</t>
  </si>
  <si>
    <t>抚顺财金投资控股集团有限公司</t>
  </si>
  <si>
    <t>抚顺龙晟国有资本运营集团有限公司</t>
  </si>
  <si>
    <t>抚顺市城建投资有限公司</t>
  </si>
  <si>
    <t>抚顺文化体育旅游产业集团有限公司</t>
  </si>
  <si>
    <t>抚顺生态加产业管理有限公司</t>
  </si>
  <si>
    <t>2、企业集团（4户）</t>
  </si>
  <si>
    <t>抚顺交通产业（集团）有限公司</t>
  </si>
  <si>
    <t>抚顺园林建设集团有限公司</t>
  </si>
  <si>
    <t>抚顺市国际工程咨询集团有限公司</t>
  </si>
  <si>
    <t>抚顺市粮食集团有限公司</t>
  </si>
  <si>
    <t>3、其他运营企业（25户）</t>
  </si>
  <si>
    <t>抚顺市供水（集团)有限公司</t>
  </si>
  <si>
    <t>抚顺市公共交通有限公司</t>
  </si>
  <si>
    <t>抚顺市立城排水工程建设有限公司</t>
  </si>
  <si>
    <t>抚顺华晟资产经营有限公司</t>
  </si>
  <si>
    <t>抚顺市城市建设发展有限公司</t>
  </si>
  <si>
    <t>抚顺市生活垃圾无害化处理厂</t>
  </si>
  <si>
    <t>抚顺市排水公司</t>
  </si>
  <si>
    <t>中共抚顺市委机关印刷厂</t>
  </si>
  <si>
    <t>抚顺市人民政府机关印刷厂</t>
  </si>
  <si>
    <t>抚顺友谊宾馆</t>
  </si>
  <si>
    <t>抚顺市经保金融护卫中心</t>
  </si>
  <si>
    <t>抚顺市龙晟保安服务有限责任公司</t>
  </si>
  <si>
    <t>抚顺广播电视广告有限公司</t>
  </si>
  <si>
    <t>抚顺市水利勘测设计研究院有限公司</t>
  </si>
  <si>
    <t>抚顺市吉恒物业管理有限公司</t>
  </si>
  <si>
    <t>抚顺市矿山地质灾害监测有限公司</t>
  </si>
  <si>
    <t>抚顺市教育物业管理处</t>
  </si>
  <si>
    <t>抚顺市中小企业服务中心</t>
  </si>
  <si>
    <t>抚顺市工程质量检测中心有限公司</t>
  </si>
  <si>
    <t>抚顺市科学技术开发服务中心</t>
  </si>
  <si>
    <t>抚顺市产权交易中心</t>
  </si>
  <si>
    <t>抚顺市新华书店</t>
  </si>
  <si>
    <t>抚顺市望花新华书店</t>
  </si>
  <si>
    <t>抚顺市河北新华书店</t>
  </si>
  <si>
    <t>抚顺市能源公司</t>
  </si>
  <si>
    <t>二、国有控股企业（1户）</t>
  </si>
  <si>
    <r>
      <rPr>
        <sz val="12"/>
        <color indexed="8"/>
        <rFont val="宋体"/>
        <charset val="134"/>
      </rPr>
      <t>抚顺市热力有限公司</t>
    </r>
    <r>
      <rPr>
        <sz val="12"/>
        <color indexed="8"/>
        <rFont val="宋体"/>
        <charset val="134"/>
      </rPr>
      <t>(67.6%)</t>
    </r>
  </si>
  <si>
    <t>三、国有参股企业（6户）</t>
  </si>
  <si>
    <t>抚顺新钢铁有限责任公司（30%）</t>
  </si>
  <si>
    <t>抚顺红透山矿业有限公司（45.6%）</t>
  </si>
  <si>
    <t>抚顺炭素有限责任公司（34.46%）</t>
  </si>
  <si>
    <t>抚顺水泥股份有限公司（10.39%）</t>
  </si>
  <si>
    <t>抚顺中燃城市燃气发展有限公司（30%）</t>
  </si>
  <si>
    <t>抚顺裕民商城有限公司（31.29%）</t>
  </si>
  <si>
    <r>
      <rPr>
        <sz val="11"/>
        <color indexed="8"/>
        <rFont val="宋体"/>
        <charset val="134"/>
      </rPr>
      <t>编制时间：2019年</t>
    </r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>月</t>
    </r>
    <r>
      <rPr>
        <sz val="11"/>
        <color theme="1"/>
        <rFont val="宋体"/>
        <charset val="134"/>
        <scheme val="minor"/>
      </rPr>
      <t>12</t>
    </r>
    <r>
      <rPr>
        <sz val="11"/>
        <color indexed="8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</si>
</sst>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1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shrinkToFi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left" vertical="center" shrinkToFit="1"/>
    </xf>
    <xf numFmtId="3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 shrinkToFit="1"/>
    </xf>
    <xf numFmtId="3" fontId="3" fillId="0" borderId="2" xfId="0" applyNumberFormat="1" applyFont="1" applyFill="1" applyBorder="1" applyAlignment="1">
      <alignment vertical="center" shrinkToFit="1"/>
    </xf>
    <xf numFmtId="3" fontId="3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left" vertical="center" shrinkToFit="1"/>
    </xf>
    <xf numFmtId="3" fontId="3" fillId="0" borderId="2" xfId="0" applyNumberFormat="1" applyFont="1" applyFill="1" applyBorder="1" applyAlignment="1">
      <alignment horizontal="right" vertical="center" shrinkToFit="1"/>
    </xf>
    <xf numFmtId="3" fontId="5" fillId="0" borderId="2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 quotePrefix="1">
      <alignment horizontal="left" vertical="center"/>
    </xf>
    <xf numFmtId="3" fontId="2" fillId="0" borderId="2" xfId="0" applyNumberFormat="1" applyFont="1" applyFill="1" applyBorder="1" applyAlignment="1" quotePrefix="1">
      <alignment horizontal="left" vertical="center" shrinkToFit="1"/>
    </xf>
    <xf numFmtId="176" fontId="4" fillId="0" borderId="2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E44" sqref="E44"/>
    </sheetView>
  </sheetViews>
  <sheetFormatPr defaultColWidth="9" defaultRowHeight="13.5"/>
  <cols>
    <col min="1" max="1" width="28.875" customWidth="1"/>
    <col min="2" max="2" width="11.25" customWidth="1"/>
    <col min="3" max="3" width="11.125" customWidth="1"/>
    <col min="4" max="4" width="12.125" customWidth="1"/>
    <col min="5" max="5" width="11.25" customWidth="1"/>
    <col min="6" max="6" width="11.5" customWidth="1"/>
    <col min="7" max="7" width="12.125" customWidth="1"/>
    <col min="14" max="14" width="7.125" customWidth="1"/>
  </cols>
  <sheetData>
    <row r="1" ht="25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1</v>
      </c>
      <c r="B2" s="3"/>
      <c r="C2" s="3"/>
      <c r="D2" s="3"/>
      <c r="E2" s="3"/>
      <c r="F2" s="3"/>
      <c r="G2" s="3"/>
      <c r="H2" s="3"/>
      <c r="I2" s="19"/>
      <c r="J2" s="2"/>
      <c r="K2" s="2"/>
      <c r="L2" s="2"/>
      <c r="M2" s="20" t="s">
        <v>2</v>
      </c>
      <c r="N2" s="20"/>
    </row>
    <row r="3" ht="14.25" spans="1:14">
      <c r="A3" s="4" t="s">
        <v>3</v>
      </c>
      <c r="B3" s="4" t="s">
        <v>4</v>
      </c>
      <c r="C3" s="4"/>
      <c r="D3" s="4" t="s">
        <v>5</v>
      </c>
      <c r="E3" s="4"/>
      <c r="F3" s="4" t="s">
        <v>6</v>
      </c>
      <c r="G3" s="4"/>
      <c r="H3" s="4" t="s">
        <v>7</v>
      </c>
      <c r="I3" s="4"/>
      <c r="J3" s="4" t="s">
        <v>8</v>
      </c>
      <c r="K3" s="4"/>
      <c r="L3" s="4" t="s">
        <v>9</v>
      </c>
      <c r="M3" s="4"/>
      <c r="N3" s="4" t="s">
        <v>10</v>
      </c>
    </row>
    <row r="4" ht="14.25" spans="1:14">
      <c r="A4" s="4"/>
      <c r="B4" s="4" t="s">
        <v>11</v>
      </c>
      <c r="C4" s="4" t="s">
        <v>12</v>
      </c>
      <c r="D4" s="4" t="s">
        <v>11</v>
      </c>
      <c r="E4" s="4" t="s">
        <v>12</v>
      </c>
      <c r="F4" s="4" t="s">
        <v>11</v>
      </c>
      <c r="G4" s="4" t="s">
        <v>12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/>
    </row>
    <row r="5" ht="14.25" spans="1:14">
      <c r="A5" s="5" t="s">
        <v>13</v>
      </c>
      <c r="B5" s="6">
        <f>B6+B46+B44</f>
        <v>5467446</v>
      </c>
      <c r="C5" s="6">
        <f t="shared" ref="C5:M5" si="0">C6+C46+C44</f>
        <v>5437741</v>
      </c>
      <c r="D5" s="6">
        <f t="shared" si="0"/>
        <v>2402318</v>
      </c>
      <c r="E5" s="6">
        <f t="shared" si="0"/>
        <v>2310685</v>
      </c>
      <c r="F5" s="6">
        <v>3394487</v>
      </c>
      <c r="G5" s="6">
        <v>3413891</v>
      </c>
      <c r="H5" s="6">
        <f t="shared" si="0"/>
        <v>840447</v>
      </c>
      <c r="I5" s="6">
        <f t="shared" si="0"/>
        <v>707639</v>
      </c>
      <c r="J5" s="6">
        <f t="shared" si="0"/>
        <v>74561</v>
      </c>
      <c r="K5" s="6">
        <f t="shared" si="0"/>
        <v>98583</v>
      </c>
      <c r="L5" s="6">
        <f t="shared" si="0"/>
        <v>55098</v>
      </c>
      <c r="M5" s="6">
        <f t="shared" si="0"/>
        <v>94387</v>
      </c>
      <c r="N5" s="21"/>
    </row>
    <row r="6" ht="14.25" spans="1:14">
      <c r="A6" s="7" t="s">
        <v>14</v>
      </c>
      <c r="B6" s="6">
        <f>B7+B13+B18</f>
        <v>5071908</v>
      </c>
      <c r="C6" s="6">
        <f t="shared" ref="C6:M6" si="1">C7+C13+C18</f>
        <v>5113208</v>
      </c>
      <c r="D6" s="6">
        <f t="shared" si="1"/>
        <v>2152850</v>
      </c>
      <c r="E6" s="6">
        <f t="shared" si="1"/>
        <v>2111582</v>
      </c>
      <c r="F6" s="6">
        <v>2919058</v>
      </c>
      <c r="G6" s="6">
        <v>3001626</v>
      </c>
      <c r="H6" s="6">
        <f t="shared" si="1"/>
        <v>41453</v>
      </c>
      <c r="I6" s="6">
        <f t="shared" si="1"/>
        <v>43324</v>
      </c>
      <c r="J6" s="6">
        <f t="shared" si="1"/>
        <v>-6467</v>
      </c>
      <c r="K6" s="6">
        <f t="shared" si="1"/>
        <v>-6663</v>
      </c>
      <c r="L6" s="6">
        <f t="shared" si="1"/>
        <v>2358</v>
      </c>
      <c r="M6" s="6">
        <f t="shared" si="1"/>
        <v>1906</v>
      </c>
      <c r="N6" s="21"/>
    </row>
    <row r="7" ht="14.25" spans="1:14">
      <c r="A7" s="7" t="s">
        <v>15</v>
      </c>
      <c r="B7" s="6">
        <f>SUM(B8:B12)</f>
        <v>4529028</v>
      </c>
      <c r="C7" s="6">
        <f t="shared" ref="C7:M7" si="2">SUM(C8:C12)</f>
        <v>4623747</v>
      </c>
      <c r="D7" s="6">
        <f t="shared" si="2"/>
        <v>1878862</v>
      </c>
      <c r="E7" s="6">
        <f t="shared" si="2"/>
        <v>1829436</v>
      </c>
      <c r="F7" s="6">
        <v>2650166</v>
      </c>
      <c r="G7" s="6">
        <v>2794311</v>
      </c>
      <c r="H7" s="6">
        <f t="shared" si="2"/>
        <v>979</v>
      </c>
      <c r="I7" s="6">
        <f t="shared" si="2"/>
        <v>2533</v>
      </c>
      <c r="J7" s="6">
        <f t="shared" si="2"/>
        <v>4352</v>
      </c>
      <c r="K7" s="6">
        <f t="shared" si="2"/>
        <v>3504</v>
      </c>
      <c r="L7" s="6">
        <f t="shared" si="2"/>
        <v>28</v>
      </c>
      <c r="M7" s="6">
        <f t="shared" si="2"/>
        <v>29</v>
      </c>
      <c r="N7" s="22"/>
    </row>
    <row r="8" ht="14.25" spans="1:14">
      <c r="A8" s="27" t="s">
        <v>16</v>
      </c>
      <c r="B8" s="9">
        <v>166749</v>
      </c>
      <c r="C8" s="9">
        <v>165169</v>
      </c>
      <c r="D8" s="9">
        <v>22941</v>
      </c>
      <c r="E8" s="9">
        <v>15697</v>
      </c>
      <c r="F8" s="9">
        <v>143808</v>
      </c>
      <c r="G8" s="9">
        <v>149472</v>
      </c>
      <c r="H8" s="9">
        <v>487</v>
      </c>
      <c r="I8" s="9">
        <v>2052</v>
      </c>
      <c r="J8" s="9">
        <v>-693</v>
      </c>
      <c r="K8" s="9">
        <v>1187</v>
      </c>
      <c r="L8" s="9">
        <v>0</v>
      </c>
      <c r="M8" s="9">
        <v>0</v>
      </c>
      <c r="N8" s="23"/>
    </row>
    <row r="9" ht="14.25" spans="1:14">
      <c r="A9" s="27" t="s">
        <v>17</v>
      </c>
      <c r="B9" s="9">
        <v>103521</v>
      </c>
      <c r="C9" s="9">
        <v>89565</v>
      </c>
      <c r="D9" s="9">
        <v>23186</v>
      </c>
      <c r="E9" s="9">
        <v>25299</v>
      </c>
      <c r="F9" s="9">
        <v>80335</v>
      </c>
      <c r="G9" s="9">
        <v>64266</v>
      </c>
      <c r="H9" s="9">
        <v>301</v>
      </c>
      <c r="I9" s="9">
        <v>356</v>
      </c>
      <c r="J9" s="9">
        <v>-189</v>
      </c>
      <c r="K9" s="9">
        <v>-774</v>
      </c>
      <c r="L9" s="9">
        <v>26</v>
      </c>
      <c r="M9" s="9">
        <v>27</v>
      </c>
      <c r="N9" s="23"/>
    </row>
    <row r="10" ht="14.25" spans="1:14">
      <c r="A10" s="28" t="s">
        <v>18</v>
      </c>
      <c r="B10" s="9">
        <v>4228653</v>
      </c>
      <c r="C10" s="9">
        <v>4350519</v>
      </c>
      <c r="D10" s="9">
        <v>1811973</v>
      </c>
      <c r="E10" s="9">
        <v>1778951</v>
      </c>
      <c r="F10" s="9">
        <v>2416680</v>
      </c>
      <c r="G10" s="9">
        <v>2571568</v>
      </c>
      <c r="H10" s="9">
        <v>0</v>
      </c>
      <c r="I10" s="9">
        <v>0</v>
      </c>
      <c r="J10" s="9">
        <v>5510</v>
      </c>
      <c r="K10" s="9">
        <v>3107</v>
      </c>
      <c r="L10" s="9">
        <v>0</v>
      </c>
      <c r="M10" s="9">
        <v>0</v>
      </c>
      <c r="N10" s="23"/>
    </row>
    <row r="11" ht="14.25" spans="1:14">
      <c r="A11" s="28" t="s">
        <v>19</v>
      </c>
      <c r="B11" s="9">
        <v>7975</v>
      </c>
      <c r="C11" s="9">
        <v>7512</v>
      </c>
      <c r="D11" s="9">
        <v>2200</v>
      </c>
      <c r="E11" s="9">
        <v>2474</v>
      </c>
      <c r="F11" s="9">
        <v>5775</v>
      </c>
      <c r="G11" s="9">
        <v>5038</v>
      </c>
      <c r="H11" s="9">
        <v>191</v>
      </c>
      <c r="I11" s="9">
        <v>125</v>
      </c>
      <c r="J11" s="9">
        <v>-131</v>
      </c>
      <c r="K11" s="9">
        <v>17</v>
      </c>
      <c r="L11" s="9">
        <v>2</v>
      </c>
      <c r="M11" s="9">
        <v>2</v>
      </c>
      <c r="N11" s="23"/>
    </row>
    <row r="12" ht="14.25" spans="1:14">
      <c r="A12" s="28" t="s">
        <v>20</v>
      </c>
      <c r="B12" s="9">
        <v>22130</v>
      </c>
      <c r="C12" s="9">
        <v>10982</v>
      </c>
      <c r="D12" s="9">
        <v>18562</v>
      </c>
      <c r="E12" s="9">
        <v>7015</v>
      </c>
      <c r="F12" s="9">
        <v>3568</v>
      </c>
      <c r="G12" s="9">
        <v>3967</v>
      </c>
      <c r="H12" s="9">
        <v>0</v>
      </c>
      <c r="I12" s="9">
        <v>0</v>
      </c>
      <c r="J12" s="9">
        <v>-145</v>
      </c>
      <c r="K12" s="9">
        <v>-33</v>
      </c>
      <c r="L12" s="9">
        <v>0</v>
      </c>
      <c r="M12" s="9">
        <v>0</v>
      </c>
      <c r="N12" s="23"/>
    </row>
    <row r="13" ht="14.25" spans="1:14">
      <c r="A13" s="11" t="s">
        <v>21</v>
      </c>
      <c r="B13" s="12">
        <f>SUM(B14:B17)</f>
        <v>94777</v>
      </c>
      <c r="C13" s="12">
        <f t="shared" ref="C13:M13" si="3">SUM(C14:C17)</f>
        <v>73262</v>
      </c>
      <c r="D13" s="12">
        <f t="shared" si="3"/>
        <v>43121</v>
      </c>
      <c r="E13" s="12">
        <f t="shared" si="3"/>
        <v>34340</v>
      </c>
      <c r="F13" s="12">
        <v>51656</v>
      </c>
      <c r="G13" s="12">
        <v>38922</v>
      </c>
      <c r="H13" s="12">
        <f t="shared" si="3"/>
        <v>4651</v>
      </c>
      <c r="I13" s="12">
        <f t="shared" si="3"/>
        <v>1673</v>
      </c>
      <c r="J13" s="12">
        <f t="shared" si="3"/>
        <v>-625</v>
      </c>
      <c r="K13" s="12">
        <f t="shared" si="3"/>
        <v>-1339</v>
      </c>
      <c r="L13" s="12">
        <f t="shared" si="3"/>
        <v>740</v>
      </c>
      <c r="M13" s="12">
        <f t="shared" si="3"/>
        <v>542</v>
      </c>
      <c r="N13" s="24"/>
    </row>
    <row r="14" ht="14.25" spans="1:14">
      <c r="A14" s="28" t="s">
        <v>22</v>
      </c>
      <c r="B14" s="9">
        <v>18967</v>
      </c>
      <c r="C14" s="9">
        <v>20032</v>
      </c>
      <c r="D14" s="9">
        <v>2638</v>
      </c>
      <c r="E14" s="9">
        <v>2416</v>
      </c>
      <c r="F14" s="9">
        <v>16329</v>
      </c>
      <c r="G14" s="9">
        <v>17616</v>
      </c>
      <c r="H14" s="9">
        <v>507</v>
      </c>
      <c r="I14" s="9">
        <v>458</v>
      </c>
      <c r="J14" s="9">
        <v>-177</v>
      </c>
      <c r="K14" s="9">
        <v>-331</v>
      </c>
      <c r="L14" s="9">
        <v>52</v>
      </c>
      <c r="M14" s="9">
        <v>40</v>
      </c>
      <c r="N14" s="23"/>
    </row>
    <row r="15" ht="14.25" spans="1:14">
      <c r="A15" s="28" t="s">
        <v>23</v>
      </c>
      <c r="B15" s="9">
        <v>9372</v>
      </c>
      <c r="C15" s="9">
        <v>6939</v>
      </c>
      <c r="D15" s="9">
        <v>7537</v>
      </c>
      <c r="E15" s="9">
        <v>5515</v>
      </c>
      <c r="F15" s="9">
        <v>1835</v>
      </c>
      <c r="G15" s="9">
        <v>1424</v>
      </c>
      <c r="H15" s="9">
        <v>6</v>
      </c>
      <c r="I15" s="9">
        <v>15</v>
      </c>
      <c r="J15" s="9">
        <v>-495</v>
      </c>
      <c r="K15" s="9">
        <v>-435</v>
      </c>
      <c r="L15" s="9">
        <v>246</v>
      </c>
      <c r="M15" s="9">
        <v>400</v>
      </c>
      <c r="N15" s="23"/>
    </row>
    <row r="16" ht="14.25" spans="1:14">
      <c r="A16" s="28" t="s">
        <v>24</v>
      </c>
      <c r="B16" s="9">
        <v>22031</v>
      </c>
      <c r="C16" s="9">
        <v>431</v>
      </c>
      <c r="D16" s="9">
        <v>2869</v>
      </c>
      <c r="E16" s="9">
        <v>20</v>
      </c>
      <c r="F16" s="9">
        <v>19162</v>
      </c>
      <c r="G16" s="9">
        <v>411</v>
      </c>
      <c r="H16" s="9">
        <v>2637</v>
      </c>
      <c r="I16" s="9">
        <v>450</v>
      </c>
      <c r="J16" s="9">
        <v>294</v>
      </c>
      <c r="K16" s="9">
        <v>-137</v>
      </c>
      <c r="L16" s="9">
        <v>378</v>
      </c>
      <c r="M16" s="9">
        <v>56</v>
      </c>
      <c r="N16" s="23"/>
    </row>
    <row r="17" ht="14.25" spans="1:14">
      <c r="A17" s="27" t="s">
        <v>25</v>
      </c>
      <c r="B17" s="9">
        <v>44407</v>
      </c>
      <c r="C17" s="9">
        <v>45860</v>
      </c>
      <c r="D17" s="9">
        <v>30077</v>
      </c>
      <c r="E17" s="9">
        <v>26389</v>
      </c>
      <c r="F17" s="9">
        <v>14330</v>
      </c>
      <c r="G17" s="9">
        <v>19471</v>
      </c>
      <c r="H17" s="9">
        <v>1501</v>
      </c>
      <c r="I17" s="9">
        <v>750</v>
      </c>
      <c r="J17" s="9">
        <v>-247</v>
      </c>
      <c r="K17" s="9">
        <v>-436</v>
      </c>
      <c r="L17" s="9">
        <v>64</v>
      </c>
      <c r="M17" s="9">
        <v>46</v>
      </c>
      <c r="N17" s="23"/>
    </row>
    <row r="18" ht="14.25" spans="1:14">
      <c r="A18" s="11" t="s">
        <v>26</v>
      </c>
      <c r="B18" s="12">
        <f>SUM(B19:B43)</f>
        <v>448103</v>
      </c>
      <c r="C18" s="12">
        <f t="shared" ref="C18:M18" si="4">SUM(C19:C43)</f>
        <v>416199</v>
      </c>
      <c r="D18" s="12">
        <f t="shared" si="4"/>
        <v>230867</v>
      </c>
      <c r="E18" s="12">
        <f t="shared" si="4"/>
        <v>247806</v>
      </c>
      <c r="F18" s="12">
        <v>217236</v>
      </c>
      <c r="G18" s="12">
        <v>168393</v>
      </c>
      <c r="H18" s="12">
        <f t="shared" si="4"/>
        <v>35823</v>
      </c>
      <c r="I18" s="12">
        <f t="shared" si="4"/>
        <v>39118</v>
      </c>
      <c r="J18" s="12">
        <f t="shared" si="4"/>
        <v>-10194</v>
      </c>
      <c r="K18" s="12">
        <f t="shared" si="4"/>
        <v>-8828</v>
      </c>
      <c r="L18" s="12">
        <f t="shared" si="4"/>
        <v>1590</v>
      </c>
      <c r="M18" s="12">
        <f t="shared" si="4"/>
        <v>1335</v>
      </c>
      <c r="N18" s="25"/>
    </row>
    <row r="19" ht="14.25" spans="1:14">
      <c r="A19" s="28" t="s">
        <v>27</v>
      </c>
      <c r="B19" s="9">
        <v>175406</v>
      </c>
      <c r="C19" s="9">
        <v>166397</v>
      </c>
      <c r="D19" s="9">
        <v>47513</v>
      </c>
      <c r="E19" s="9">
        <v>47944</v>
      </c>
      <c r="F19" s="9">
        <v>127893</v>
      </c>
      <c r="G19" s="9">
        <v>118453</v>
      </c>
      <c r="H19" s="9">
        <v>12870</v>
      </c>
      <c r="I19" s="9">
        <v>13689</v>
      </c>
      <c r="J19" s="9">
        <v>-2012</v>
      </c>
      <c r="K19" s="9">
        <v>-1271</v>
      </c>
      <c r="L19" s="9">
        <v>822</v>
      </c>
      <c r="M19" s="9">
        <v>874</v>
      </c>
      <c r="N19" s="23"/>
    </row>
    <row r="20" ht="14.25" spans="1:14">
      <c r="A20" s="28" t="s">
        <v>28</v>
      </c>
      <c r="B20" s="9">
        <v>47734</v>
      </c>
      <c r="C20" s="9">
        <v>51896</v>
      </c>
      <c r="D20" s="9">
        <v>21713</v>
      </c>
      <c r="E20" s="9">
        <v>59990</v>
      </c>
      <c r="F20" s="9">
        <v>26021</v>
      </c>
      <c r="G20" s="9">
        <v>-8094</v>
      </c>
      <c r="H20" s="9">
        <v>6078</v>
      </c>
      <c r="I20" s="9">
        <v>6277</v>
      </c>
      <c r="J20" s="9">
        <v>-6902</v>
      </c>
      <c r="K20" s="9">
        <v>-5735</v>
      </c>
      <c r="L20" s="9">
        <v>71</v>
      </c>
      <c r="M20" s="9">
        <v>28</v>
      </c>
      <c r="N20" s="23"/>
    </row>
    <row r="21" ht="14.25" spans="1:14">
      <c r="A21" s="28" t="s">
        <v>29</v>
      </c>
      <c r="B21" s="9">
        <v>3150</v>
      </c>
      <c r="C21" s="9">
        <v>3200</v>
      </c>
      <c r="D21" s="9">
        <v>3100</v>
      </c>
      <c r="E21" s="9">
        <v>3380</v>
      </c>
      <c r="F21" s="9">
        <v>50</v>
      </c>
      <c r="G21" s="9">
        <v>-180</v>
      </c>
      <c r="H21" s="9">
        <v>468</v>
      </c>
      <c r="I21" s="9">
        <v>253</v>
      </c>
      <c r="J21" s="9">
        <v>-100</v>
      </c>
      <c r="K21" s="9">
        <v>-213</v>
      </c>
      <c r="L21" s="9">
        <v>215</v>
      </c>
      <c r="M21" s="9">
        <v>94</v>
      </c>
      <c r="N21" s="23"/>
    </row>
    <row r="22" ht="14.25" spans="1:14">
      <c r="A22" s="28" t="s">
        <v>30</v>
      </c>
      <c r="B22" s="9">
        <v>47398</v>
      </c>
      <c r="C22" s="9">
        <v>52774</v>
      </c>
      <c r="D22" s="9">
        <v>52543</v>
      </c>
      <c r="E22" s="9">
        <v>52175</v>
      </c>
      <c r="F22" s="9">
        <v>-5145</v>
      </c>
      <c r="G22" s="9">
        <v>599</v>
      </c>
      <c r="H22" s="9">
        <v>3354</v>
      </c>
      <c r="I22" s="9">
        <v>4341</v>
      </c>
      <c r="J22" s="9">
        <v>-664</v>
      </c>
      <c r="K22" s="9">
        <v>-1139</v>
      </c>
      <c r="L22" s="9">
        <v>297</v>
      </c>
      <c r="M22" s="9">
        <v>177</v>
      </c>
      <c r="N22" s="23"/>
    </row>
    <row r="23" ht="14.25" spans="1:14">
      <c r="A23" s="28" t="s">
        <v>31</v>
      </c>
      <c r="B23" s="9">
        <v>101476</v>
      </c>
      <c r="C23" s="9">
        <v>75450</v>
      </c>
      <c r="D23" s="9">
        <v>86417</v>
      </c>
      <c r="E23" s="9">
        <v>63625</v>
      </c>
      <c r="F23" s="9">
        <v>15059</v>
      </c>
      <c r="G23" s="9">
        <v>11825</v>
      </c>
      <c r="H23" s="9">
        <v>4694</v>
      </c>
      <c r="I23" s="9">
        <v>3645</v>
      </c>
      <c r="J23" s="9">
        <v>577</v>
      </c>
      <c r="K23" s="9">
        <v>23</v>
      </c>
      <c r="L23" s="9">
        <v>32</v>
      </c>
      <c r="M23" s="9">
        <v>23</v>
      </c>
      <c r="N23" s="23"/>
    </row>
    <row r="24" ht="14.25" spans="1:14">
      <c r="A24" s="28" t="s">
        <v>32</v>
      </c>
      <c r="B24" s="9">
        <v>10083</v>
      </c>
      <c r="C24" s="9">
        <v>1999</v>
      </c>
      <c r="D24" s="9">
        <v>118</v>
      </c>
      <c r="E24" s="9">
        <v>31</v>
      </c>
      <c r="F24" s="9">
        <v>9965</v>
      </c>
      <c r="G24" s="9">
        <v>1968</v>
      </c>
      <c r="H24" s="9">
        <v>392</v>
      </c>
      <c r="I24" s="9">
        <v>479</v>
      </c>
      <c r="J24" s="9">
        <v>0</v>
      </c>
      <c r="K24" s="9">
        <v>0</v>
      </c>
      <c r="L24" s="9">
        <v>0</v>
      </c>
      <c r="M24" s="9">
        <v>0</v>
      </c>
      <c r="N24" s="23"/>
    </row>
    <row r="25" ht="14.25" spans="1:14">
      <c r="A25" s="28" t="s">
        <v>33</v>
      </c>
      <c r="B25" s="9">
        <v>30954</v>
      </c>
      <c r="C25" s="9">
        <v>30905</v>
      </c>
      <c r="D25" s="9">
        <v>483</v>
      </c>
      <c r="E25" s="9">
        <v>492</v>
      </c>
      <c r="F25" s="9">
        <v>30471</v>
      </c>
      <c r="G25" s="9">
        <v>30413</v>
      </c>
      <c r="H25" s="9">
        <v>1380</v>
      </c>
      <c r="I25" s="9">
        <v>1253</v>
      </c>
      <c r="J25" s="9">
        <v>0</v>
      </c>
      <c r="K25" s="9">
        <v>0</v>
      </c>
      <c r="L25" s="9">
        <v>0</v>
      </c>
      <c r="M25" s="9">
        <v>0</v>
      </c>
      <c r="N25" s="23"/>
    </row>
    <row r="26" ht="14.25" spans="1:14">
      <c r="A26" s="28" t="s">
        <v>34</v>
      </c>
      <c r="B26" s="9">
        <v>99</v>
      </c>
      <c r="C26" s="9">
        <v>99</v>
      </c>
      <c r="D26" s="9">
        <v>46</v>
      </c>
      <c r="E26" s="9">
        <v>46</v>
      </c>
      <c r="F26" s="9">
        <v>53</v>
      </c>
      <c r="G26" s="9">
        <v>53</v>
      </c>
      <c r="H26" s="9">
        <v>38</v>
      </c>
      <c r="I26" s="9">
        <v>38</v>
      </c>
      <c r="J26" s="9">
        <v>-29</v>
      </c>
      <c r="K26" s="9">
        <v>-29</v>
      </c>
      <c r="L26" s="9">
        <v>0</v>
      </c>
      <c r="M26" s="9">
        <v>0</v>
      </c>
      <c r="N26" s="23"/>
    </row>
    <row r="27" ht="14.25" spans="1:14">
      <c r="A27" s="28" t="s">
        <v>35</v>
      </c>
      <c r="B27" s="9">
        <v>48</v>
      </c>
      <c r="C27" s="9">
        <v>48</v>
      </c>
      <c r="D27" s="9">
        <v>101</v>
      </c>
      <c r="E27" s="9">
        <v>101</v>
      </c>
      <c r="F27" s="9">
        <v>-53</v>
      </c>
      <c r="G27" s="9">
        <v>-53</v>
      </c>
      <c r="H27" s="9">
        <v>41</v>
      </c>
      <c r="I27" s="9">
        <v>41</v>
      </c>
      <c r="J27" s="9">
        <v>3</v>
      </c>
      <c r="K27" s="9">
        <v>3</v>
      </c>
      <c r="L27" s="9">
        <v>0</v>
      </c>
      <c r="M27" s="9">
        <v>0</v>
      </c>
      <c r="N27" s="23"/>
    </row>
    <row r="28" ht="14.25" spans="1:14">
      <c r="A28" s="28" t="s">
        <v>36</v>
      </c>
      <c r="B28" s="9">
        <v>10198</v>
      </c>
      <c r="C28" s="9">
        <v>11969</v>
      </c>
      <c r="D28" s="9">
        <v>4322</v>
      </c>
      <c r="E28" s="9">
        <v>5737</v>
      </c>
      <c r="F28" s="9">
        <v>5876</v>
      </c>
      <c r="G28" s="9">
        <v>6232</v>
      </c>
      <c r="H28" s="9">
        <v>2218</v>
      </c>
      <c r="I28" s="9">
        <v>2278</v>
      </c>
      <c r="J28" s="9">
        <v>-661</v>
      </c>
      <c r="K28" s="9">
        <v>-260</v>
      </c>
      <c r="L28" s="9">
        <v>67</v>
      </c>
      <c r="M28" s="9">
        <v>56</v>
      </c>
      <c r="N28" s="23"/>
    </row>
    <row r="29" ht="14.25" spans="1:14">
      <c r="A29" s="28" t="s">
        <v>37</v>
      </c>
      <c r="B29" s="9">
        <v>1694</v>
      </c>
      <c r="C29" s="9">
        <v>1813</v>
      </c>
      <c r="D29" s="9">
        <v>0</v>
      </c>
      <c r="E29" s="9">
        <v>0</v>
      </c>
      <c r="F29" s="9">
        <v>1694</v>
      </c>
      <c r="G29" s="9">
        <v>1813</v>
      </c>
      <c r="H29" s="9">
        <v>64</v>
      </c>
      <c r="I29" s="9">
        <v>1550</v>
      </c>
      <c r="J29" s="9">
        <v>-82</v>
      </c>
      <c r="K29" s="9">
        <v>-13</v>
      </c>
      <c r="L29" s="9">
        <v>0</v>
      </c>
      <c r="M29" s="9">
        <v>0</v>
      </c>
      <c r="N29" s="23"/>
    </row>
    <row r="30" ht="14.25" spans="1:14">
      <c r="A30" s="28" t="s">
        <v>38</v>
      </c>
      <c r="B30" s="9">
        <v>2345</v>
      </c>
      <c r="C30" s="9">
        <v>2158</v>
      </c>
      <c r="D30" s="9">
        <v>0</v>
      </c>
      <c r="E30" s="9">
        <v>0</v>
      </c>
      <c r="F30" s="9">
        <v>2345</v>
      </c>
      <c r="G30" s="9">
        <v>2158</v>
      </c>
      <c r="H30" s="9">
        <v>1903</v>
      </c>
      <c r="I30" s="9">
        <v>3239</v>
      </c>
      <c r="J30" s="9">
        <v>101</v>
      </c>
      <c r="K30" s="9">
        <v>271</v>
      </c>
      <c r="L30" s="9">
        <v>0</v>
      </c>
      <c r="M30" s="9">
        <v>0</v>
      </c>
      <c r="N30" s="23"/>
    </row>
    <row r="31" ht="14.25" spans="1:14">
      <c r="A31" s="28" t="s">
        <v>39</v>
      </c>
      <c r="B31" s="9">
        <v>1092</v>
      </c>
      <c r="C31" s="9">
        <v>817</v>
      </c>
      <c r="D31" s="9">
        <v>1573</v>
      </c>
      <c r="E31" s="9">
        <v>1108</v>
      </c>
      <c r="F31" s="9">
        <v>-481</v>
      </c>
      <c r="G31" s="9">
        <v>-291</v>
      </c>
      <c r="H31" s="9">
        <v>190</v>
      </c>
      <c r="I31" s="9">
        <v>435</v>
      </c>
      <c r="J31" s="9">
        <v>-231</v>
      </c>
      <c r="K31" s="9">
        <v>-73</v>
      </c>
      <c r="L31" s="9">
        <v>0</v>
      </c>
      <c r="M31" s="9">
        <v>0</v>
      </c>
      <c r="N31" s="23"/>
    </row>
    <row r="32" ht="14.25" spans="1:14">
      <c r="A32" s="28" t="s">
        <v>40</v>
      </c>
      <c r="B32" s="9">
        <v>1753</v>
      </c>
      <c r="C32" s="9">
        <v>1587</v>
      </c>
      <c r="D32" s="9">
        <v>195</v>
      </c>
      <c r="E32" s="9">
        <v>198</v>
      </c>
      <c r="F32" s="9">
        <v>1558</v>
      </c>
      <c r="G32" s="9">
        <v>1389</v>
      </c>
      <c r="H32" s="9">
        <v>673</v>
      </c>
      <c r="I32" s="9">
        <v>57</v>
      </c>
      <c r="J32" s="9">
        <v>143</v>
      </c>
      <c r="K32" s="9">
        <v>-18</v>
      </c>
      <c r="L32" s="9">
        <v>43</v>
      </c>
      <c r="M32" s="9">
        <v>3</v>
      </c>
      <c r="N32" s="23"/>
    </row>
    <row r="33" ht="14.25" spans="1:14">
      <c r="A33" s="28" t="s">
        <v>41</v>
      </c>
      <c r="B33" s="9">
        <v>607</v>
      </c>
      <c r="C33" s="9">
        <v>209</v>
      </c>
      <c r="D33" s="9">
        <v>635</v>
      </c>
      <c r="E33" s="9">
        <v>338</v>
      </c>
      <c r="F33" s="9">
        <v>-28</v>
      </c>
      <c r="G33" s="9">
        <v>-129</v>
      </c>
      <c r="H33" s="9">
        <v>499</v>
      </c>
      <c r="I33" s="9">
        <v>467</v>
      </c>
      <c r="J33" s="9">
        <v>17</v>
      </c>
      <c r="K33" s="9">
        <v>-88</v>
      </c>
      <c r="L33" s="9">
        <v>23</v>
      </c>
      <c r="M33" s="9">
        <v>28</v>
      </c>
      <c r="N33" s="23"/>
    </row>
    <row r="34" ht="14.25" spans="1:14">
      <c r="A34" s="28" t="s">
        <v>42</v>
      </c>
      <c r="B34" s="9">
        <v>164</v>
      </c>
      <c r="C34" s="9">
        <v>334</v>
      </c>
      <c r="D34" s="9">
        <v>173</v>
      </c>
      <c r="E34" s="9">
        <v>257</v>
      </c>
      <c r="F34" s="9">
        <v>-9</v>
      </c>
      <c r="G34" s="9">
        <v>77</v>
      </c>
      <c r="H34" s="9">
        <v>20</v>
      </c>
      <c r="I34" s="9">
        <v>79</v>
      </c>
      <c r="J34" s="9">
        <v>-34</v>
      </c>
      <c r="K34" s="9">
        <v>9</v>
      </c>
      <c r="L34" s="9">
        <v>5</v>
      </c>
      <c r="M34" s="9">
        <v>52</v>
      </c>
      <c r="N34" s="23"/>
    </row>
    <row r="35" ht="14.25" spans="1:14">
      <c r="A35" s="28" t="s">
        <v>43</v>
      </c>
      <c r="B35" s="9">
        <v>119</v>
      </c>
      <c r="C35" s="9">
        <v>114</v>
      </c>
      <c r="D35" s="9">
        <v>212</v>
      </c>
      <c r="E35" s="9">
        <v>220</v>
      </c>
      <c r="F35" s="9">
        <v>-93</v>
      </c>
      <c r="G35" s="9">
        <v>-106</v>
      </c>
      <c r="H35" s="9">
        <v>25</v>
      </c>
      <c r="I35" s="9">
        <v>15</v>
      </c>
      <c r="J35" s="9">
        <v>-9</v>
      </c>
      <c r="K35" s="9">
        <v>-16</v>
      </c>
      <c r="L35" s="9">
        <v>0</v>
      </c>
      <c r="M35" s="9">
        <v>0</v>
      </c>
      <c r="N35" s="23"/>
    </row>
    <row r="36" ht="14.25" spans="1:14">
      <c r="A36" s="28" t="s">
        <v>44</v>
      </c>
      <c r="B36" s="9">
        <v>625</v>
      </c>
      <c r="C36" s="9">
        <v>709</v>
      </c>
      <c r="D36" s="9">
        <v>815</v>
      </c>
      <c r="E36" s="9">
        <v>836</v>
      </c>
      <c r="F36" s="9">
        <v>-190</v>
      </c>
      <c r="G36" s="9">
        <v>-127</v>
      </c>
      <c r="H36" s="9">
        <v>0</v>
      </c>
      <c r="I36" s="9">
        <v>0</v>
      </c>
      <c r="J36" s="9">
        <v>-21</v>
      </c>
      <c r="K36" s="9">
        <v>-17</v>
      </c>
      <c r="L36" s="9">
        <v>0</v>
      </c>
      <c r="M36" s="9">
        <v>0</v>
      </c>
      <c r="N36" s="23"/>
    </row>
    <row r="37" ht="14.25" spans="1:14">
      <c r="A37" s="28" t="s">
        <v>45</v>
      </c>
      <c r="B37" s="9">
        <v>6413</v>
      </c>
      <c r="C37" s="9">
        <v>6510</v>
      </c>
      <c r="D37" s="9">
        <v>312</v>
      </c>
      <c r="E37" s="9">
        <v>298</v>
      </c>
      <c r="F37" s="9">
        <v>6101</v>
      </c>
      <c r="G37" s="9">
        <v>6212</v>
      </c>
      <c r="H37" s="9">
        <v>253</v>
      </c>
      <c r="I37" s="9">
        <v>302</v>
      </c>
      <c r="J37" s="9">
        <v>-160</v>
      </c>
      <c r="K37" s="9">
        <v>-126</v>
      </c>
      <c r="L37" s="9">
        <v>15</v>
      </c>
      <c r="M37" s="9">
        <v>0</v>
      </c>
      <c r="N37" s="23"/>
    </row>
    <row r="38" ht="14.25" spans="1:14">
      <c r="A38" s="28" t="s">
        <v>46</v>
      </c>
      <c r="B38" s="9">
        <v>264</v>
      </c>
      <c r="C38" s="9">
        <v>262</v>
      </c>
      <c r="D38" s="9">
        <v>175</v>
      </c>
      <c r="E38" s="9">
        <v>175</v>
      </c>
      <c r="F38" s="9">
        <v>89</v>
      </c>
      <c r="G38" s="9">
        <v>87</v>
      </c>
      <c r="H38" s="9">
        <v>2</v>
      </c>
      <c r="I38" s="9">
        <v>6</v>
      </c>
      <c r="J38" s="9">
        <v>2</v>
      </c>
      <c r="K38" s="9">
        <v>0</v>
      </c>
      <c r="L38" s="9">
        <v>0</v>
      </c>
      <c r="M38" s="9">
        <v>0</v>
      </c>
      <c r="N38" s="23"/>
    </row>
    <row r="39" ht="14.25" spans="1:14">
      <c r="A39" s="29" t="s">
        <v>47</v>
      </c>
      <c r="B39" s="9">
        <v>860</v>
      </c>
      <c r="C39" s="9">
        <v>1328</v>
      </c>
      <c r="D39" s="9">
        <v>383</v>
      </c>
      <c r="E39" s="9">
        <v>817</v>
      </c>
      <c r="F39" s="9">
        <v>477</v>
      </c>
      <c r="G39" s="9">
        <v>511</v>
      </c>
      <c r="H39" s="9">
        <v>30</v>
      </c>
      <c r="I39" s="9">
        <v>43</v>
      </c>
      <c r="J39" s="9">
        <v>1</v>
      </c>
      <c r="K39" s="9">
        <v>-3</v>
      </c>
      <c r="L39" s="9">
        <v>0</v>
      </c>
      <c r="M39" s="9">
        <v>0</v>
      </c>
      <c r="N39" s="23"/>
    </row>
    <row r="40" ht="14.25" spans="1:14">
      <c r="A40" s="28" t="s">
        <v>48</v>
      </c>
      <c r="B40" s="9">
        <v>1385</v>
      </c>
      <c r="C40" s="9">
        <v>1385</v>
      </c>
      <c r="D40" s="9">
        <v>5347</v>
      </c>
      <c r="E40" s="9">
        <v>5347</v>
      </c>
      <c r="F40" s="9">
        <v>-3962</v>
      </c>
      <c r="G40" s="9">
        <v>-3962</v>
      </c>
      <c r="H40" s="9">
        <v>36</v>
      </c>
      <c r="I40" s="9">
        <v>36</v>
      </c>
      <c r="J40" s="9">
        <v>-87</v>
      </c>
      <c r="K40" s="9">
        <v>-87</v>
      </c>
      <c r="L40" s="9">
        <v>0</v>
      </c>
      <c r="M40" s="9">
        <v>0</v>
      </c>
      <c r="N40" s="23"/>
    </row>
    <row r="41" ht="14.25" spans="1:14">
      <c r="A41" s="28" t="s">
        <v>49</v>
      </c>
      <c r="B41" s="9">
        <v>794</v>
      </c>
      <c r="C41" s="9">
        <v>794</v>
      </c>
      <c r="D41" s="9">
        <v>1024</v>
      </c>
      <c r="E41" s="9">
        <v>1024</v>
      </c>
      <c r="F41" s="9">
        <v>-230</v>
      </c>
      <c r="G41" s="9">
        <v>-230</v>
      </c>
      <c r="H41" s="9">
        <v>14</v>
      </c>
      <c r="I41" s="9">
        <v>14</v>
      </c>
      <c r="J41" s="9">
        <v>1</v>
      </c>
      <c r="K41" s="9">
        <v>1</v>
      </c>
      <c r="L41" s="9">
        <v>0</v>
      </c>
      <c r="M41" s="9">
        <v>0</v>
      </c>
      <c r="N41" s="23"/>
    </row>
    <row r="42" ht="14.25" spans="1:14">
      <c r="A42" s="28" t="s">
        <v>50</v>
      </c>
      <c r="B42" s="9">
        <v>310</v>
      </c>
      <c r="C42" s="9">
        <v>310</v>
      </c>
      <c r="D42" s="9">
        <v>638</v>
      </c>
      <c r="E42" s="9">
        <v>638</v>
      </c>
      <c r="F42" s="9">
        <v>-328</v>
      </c>
      <c r="G42" s="9">
        <v>-328</v>
      </c>
      <c r="H42" s="9">
        <v>0</v>
      </c>
      <c r="I42" s="9">
        <v>0</v>
      </c>
      <c r="J42" s="9">
        <v>-7</v>
      </c>
      <c r="K42" s="9">
        <v>-7</v>
      </c>
      <c r="L42" s="9">
        <v>0</v>
      </c>
      <c r="M42" s="9">
        <v>0</v>
      </c>
      <c r="N42" s="23"/>
    </row>
    <row r="43" ht="14.25" spans="1:14">
      <c r="A43" s="28" t="s">
        <v>51</v>
      </c>
      <c r="B43" s="9">
        <v>3132</v>
      </c>
      <c r="C43" s="9">
        <v>3132</v>
      </c>
      <c r="D43" s="9">
        <v>3029</v>
      </c>
      <c r="E43" s="9">
        <v>3029</v>
      </c>
      <c r="F43" s="9">
        <v>103</v>
      </c>
      <c r="G43" s="9">
        <v>103</v>
      </c>
      <c r="H43" s="9">
        <v>581</v>
      </c>
      <c r="I43" s="9">
        <v>581</v>
      </c>
      <c r="J43" s="9">
        <v>-40</v>
      </c>
      <c r="K43" s="9">
        <v>-40</v>
      </c>
      <c r="L43" s="9">
        <v>0</v>
      </c>
      <c r="M43" s="9">
        <v>0</v>
      </c>
      <c r="N43" s="23"/>
    </row>
    <row r="44" ht="14.25" spans="1:14">
      <c r="A44" s="14" t="s">
        <v>52</v>
      </c>
      <c r="B44" s="15">
        <f>B45</f>
        <v>21497</v>
      </c>
      <c r="C44" s="15">
        <f t="shared" ref="C44:M44" si="5">C45</f>
        <v>20063</v>
      </c>
      <c r="D44" s="15">
        <f t="shared" si="5"/>
        <v>11769</v>
      </c>
      <c r="E44" s="15">
        <f t="shared" si="5"/>
        <v>12509</v>
      </c>
      <c r="F44" s="15">
        <v>9728</v>
      </c>
      <c r="G44" s="15">
        <v>7554</v>
      </c>
      <c r="H44" s="15">
        <f t="shared" si="5"/>
        <v>13048</v>
      </c>
      <c r="I44" s="15">
        <f t="shared" si="5"/>
        <v>12458</v>
      </c>
      <c r="J44" s="15">
        <f t="shared" si="5"/>
        <v>1342</v>
      </c>
      <c r="K44" s="15">
        <f t="shared" si="5"/>
        <v>645</v>
      </c>
      <c r="L44" s="15">
        <f t="shared" si="5"/>
        <v>45</v>
      </c>
      <c r="M44" s="15">
        <f t="shared" si="5"/>
        <v>131</v>
      </c>
      <c r="N44" s="25"/>
    </row>
    <row r="45" ht="14.25" spans="1:14">
      <c r="A45" s="28" t="s">
        <v>53</v>
      </c>
      <c r="B45" s="9">
        <v>21497</v>
      </c>
      <c r="C45" s="9">
        <v>20063</v>
      </c>
      <c r="D45" s="9">
        <v>11769</v>
      </c>
      <c r="E45" s="9">
        <v>12509</v>
      </c>
      <c r="F45" s="9">
        <f t="shared" ref="F45:F52" si="6">B45-D45</f>
        <v>9728</v>
      </c>
      <c r="G45" s="9">
        <f t="shared" ref="G45:G52" si="7">C45-E45</f>
        <v>7554</v>
      </c>
      <c r="H45" s="9">
        <v>13048</v>
      </c>
      <c r="I45" s="9">
        <v>12458</v>
      </c>
      <c r="J45" s="9">
        <v>1342</v>
      </c>
      <c r="K45" s="9">
        <v>645</v>
      </c>
      <c r="L45" s="9">
        <v>45</v>
      </c>
      <c r="M45" s="9">
        <v>131</v>
      </c>
      <c r="N45" s="23"/>
    </row>
    <row r="46" ht="14.25" spans="1:14">
      <c r="A46" s="16" t="s">
        <v>54</v>
      </c>
      <c r="B46" s="17">
        <f t="shared" ref="B46:M46" si="8">SUM(B47:B52)</f>
        <v>374041</v>
      </c>
      <c r="C46" s="17">
        <f t="shared" si="8"/>
        <v>304470</v>
      </c>
      <c r="D46" s="17">
        <f t="shared" si="8"/>
        <v>237699</v>
      </c>
      <c r="E46" s="17">
        <f t="shared" si="8"/>
        <v>186594</v>
      </c>
      <c r="F46" s="17">
        <f t="shared" si="8"/>
        <v>136342</v>
      </c>
      <c r="G46" s="17">
        <f t="shared" si="8"/>
        <v>117876</v>
      </c>
      <c r="H46" s="17">
        <f t="shared" si="8"/>
        <v>785946</v>
      </c>
      <c r="I46" s="17">
        <f t="shared" si="8"/>
        <v>651857</v>
      </c>
      <c r="J46" s="17">
        <f t="shared" si="8"/>
        <v>79686</v>
      </c>
      <c r="K46" s="17">
        <f t="shared" si="8"/>
        <v>104601</v>
      </c>
      <c r="L46" s="17">
        <f t="shared" si="8"/>
        <v>52695</v>
      </c>
      <c r="M46" s="17">
        <f t="shared" si="8"/>
        <v>92350</v>
      </c>
      <c r="N46" s="25"/>
    </row>
    <row r="47" ht="14.25" spans="1:14">
      <c r="A47" s="28" t="s">
        <v>55</v>
      </c>
      <c r="B47" s="9">
        <v>251111</v>
      </c>
      <c r="C47" s="9">
        <v>195447</v>
      </c>
      <c r="D47" s="9">
        <v>156473</v>
      </c>
      <c r="E47" s="9">
        <v>111470</v>
      </c>
      <c r="F47" s="9">
        <f t="shared" si="6"/>
        <v>94638</v>
      </c>
      <c r="G47" s="9">
        <f t="shared" si="7"/>
        <v>83977</v>
      </c>
      <c r="H47" s="9">
        <v>701081</v>
      </c>
      <c r="I47" s="9">
        <v>540033</v>
      </c>
      <c r="J47" s="9">
        <v>72862</v>
      </c>
      <c r="K47" s="9">
        <v>54192</v>
      </c>
      <c r="L47" s="9">
        <v>41370</v>
      </c>
      <c r="M47" s="9">
        <v>58679</v>
      </c>
      <c r="N47" s="23"/>
    </row>
    <row r="48" ht="14.25" spans="1:14">
      <c r="A48" s="10" t="s">
        <v>56</v>
      </c>
      <c r="B48" s="9">
        <v>25792</v>
      </c>
      <c r="C48" s="9">
        <v>26549</v>
      </c>
      <c r="D48" s="9">
        <v>40905</v>
      </c>
      <c r="E48" s="9">
        <v>38211</v>
      </c>
      <c r="F48" s="9">
        <f t="shared" si="6"/>
        <v>-15113</v>
      </c>
      <c r="G48" s="9">
        <f t="shared" si="7"/>
        <v>-11662</v>
      </c>
      <c r="H48" s="9">
        <v>27957</v>
      </c>
      <c r="I48" s="9">
        <v>29422</v>
      </c>
      <c r="J48" s="9">
        <v>1580</v>
      </c>
      <c r="K48" s="9">
        <v>1627</v>
      </c>
      <c r="L48" s="9">
        <v>4225</v>
      </c>
      <c r="M48" s="9">
        <v>4772</v>
      </c>
      <c r="N48" s="23"/>
    </row>
    <row r="49" ht="14.25" spans="1:14">
      <c r="A49" s="28" t="s">
        <v>57</v>
      </c>
      <c r="B49" s="9">
        <v>52162</v>
      </c>
      <c r="C49" s="9">
        <v>42980</v>
      </c>
      <c r="D49" s="9">
        <v>6258</v>
      </c>
      <c r="E49" s="9">
        <v>7367</v>
      </c>
      <c r="F49" s="9">
        <f t="shared" si="6"/>
        <v>45904</v>
      </c>
      <c r="G49" s="9">
        <f t="shared" si="7"/>
        <v>35613</v>
      </c>
      <c r="H49" s="9">
        <v>37414</v>
      </c>
      <c r="I49" s="9">
        <v>71374</v>
      </c>
      <c r="J49" s="9">
        <v>4453</v>
      </c>
      <c r="K49" s="9">
        <v>49511</v>
      </c>
      <c r="L49" s="9">
        <v>6539</v>
      </c>
      <c r="M49" s="9">
        <v>27464</v>
      </c>
      <c r="N49" s="23"/>
    </row>
    <row r="50" ht="14.25" spans="1:14">
      <c r="A50" s="28" t="s">
        <v>58</v>
      </c>
      <c r="B50" s="9">
        <v>12430</v>
      </c>
      <c r="C50" s="9">
        <v>11742</v>
      </c>
      <c r="D50" s="9">
        <v>10962</v>
      </c>
      <c r="E50" s="9">
        <v>10099</v>
      </c>
      <c r="F50" s="9">
        <f t="shared" si="6"/>
        <v>1468</v>
      </c>
      <c r="G50" s="9">
        <f t="shared" si="7"/>
        <v>1643</v>
      </c>
      <c r="H50" s="9">
        <v>2911</v>
      </c>
      <c r="I50" s="9">
        <v>8012</v>
      </c>
      <c r="J50" s="9">
        <v>-1377</v>
      </c>
      <c r="K50" s="9">
        <v>-998</v>
      </c>
      <c r="L50" s="9">
        <v>1</v>
      </c>
      <c r="M50" s="9">
        <v>1041</v>
      </c>
      <c r="N50" s="23"/>
    </row>
    <row r="51" ht="14.25" spans="1:14">
      <c r="A51" s="28" t="s">
        <v>59</v>
      </c>
      <c r="B51" s="9">
        <v>26913</v>
      </c>
      <c r="C51" s="9">
        <v>22072</v>
      </c>
      <c r="D51" s="9">
        <v>18208</v>
      </c>
      <c r="E51" s="9">
        <v>14469</v>
      </c>
      <c r="F51" s="9">
        <f t="shared" si="6"/>
        <v>8705</v>
      </c>
      <c r="G51" s="9">
        <f t="shared" si="7"/>
        <v>7603</v>
      </c>
      <c r="H51" s="9">
        <v>15187</v>
      </c>
      <c r="I51" s="9">
        <v>1477</v>
      </c>
      <c r="J51" s="9">
        <v>2014</v>
      </c>
      <c r="K51" s="9">
        <v>223</v>
      </c>
      <c r="L51" s="9">
        <v>176</v>
      </c>
      <c r="M51" s="9">
        <v>5</v>
      </c>
      <c r="N51" s="23"/>
    </row>
    <row r="52" ht="14.25" spans="1:14">
      <c r="A52" s="28" t="s">
        <v>60</v>
      </c>
      <c r="B52" s="9">
        <v>5633</v>
      </c>
      <c r="C52" s="9">
        <v>5680</v>
      </c>
      <c r="D52" s="9">
        <v>4893</v>
      </c>
      <c r="E52" s="9">
        <v>4978</v>
      </c>
      <c r="F52" s="9">
        <f t="shared" si="6"/>
        <v>740</v>
      </c>
      <c r="G52" s="9">
        <f t="shared" si="7"/>
        <v>702</v>
      </c>
      <c r="H52" s="9">
        <v>1396</v>
      </c>
      <c r="I52" s="9">
        <v>1539</v>
      </c>
      <c r="J52" s="9">
        <v>154</v>
      </c>
      <c r="K52" s="9">
        <v>46</v>
      </c>
      <c r="L52" s="9">
        <v>384</v>
      </c>
      <c r="M52" s="9">
        <v>389</v>
      </c>
      <c r="N52" s="23"/>
    </row>
    <row r="53" spans="1:1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6" t="s">
        <v>61</v>
      </c>
      <c r="M53" s="18"/>
      <c r="N53" s="18"/>
    </row>
  </sheetData>
  <mergeCells count="10">
    <mergeCell ref="A1:N1"/>
    <mergeCell ref="M2:N2"/>
    <mergeCell ref="B3:C3"/>
    <mergeCell ref="D3:E3"/>
    <mergeCell ref="F3:G3"/>
    <mergeCell ref="H3:I3"/>
    <mergeCell ref="J3:K3"/>
    <mergeCell ref="L3:M3"/>
    <mergeCell ref="A3:A4"/>
    <mergeCell ref="N3:N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pc666666</dc:creator>
  <cp:lastModifiedBy>pc666666</cp:lastModifiedBy>
  <dcterms:created xsi:type="dcterms:W3CDTF">2019-07-15T00:30:00Z</dcterms:created>
  <cp:lastPrinted>2019-07-15T00:32:00Z</cp:lastPrinted>
  <dcterms:modified xsi:type="dcterms:W3CDTF">2019-07-15T03:16:52Z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